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CFDF5A9B-63DF-4801-B9A5-2F3FC488B50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ПРЦ с 2019 НДС 20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G40" i="3"/>
  <c r="G39" i="3"/>
  <c r="G37" i="3"/>
  <c r="G36" i="3"/>
  <c r="G34" i="3"/>
  <c r="G33" i="3"/>
  <c r="G32" i="3"/>
  <c r="G30" i="3"/>
  <c r="G29" i="3"/>
  <c r="G28" i="3"/>
  <c r="G26" i="3"/>
  <c r="G25" i="3"/>
  <c r="G23" i="3"/>
  <c r="G22" i="3"/>
  <c r="G20" i="3"/>
  <c r="G19" i="3"/>
  <c r="G18" i="3"/>
  <c r="G16" i="3"/>
  <c r="G14" i="3"/>
  <c r="G13" i="3"/>
  <c r="G12" i="3"/>
  <c r="G11" i="3"/>
  <c r="G10" i="3"/>
  <c r="G9" i="3"/>
  <c r="G8" i="3"/>
  <c r="G6" i="3"/>
  <c r="G4" i="3"/>
  <c r="G3" i="3"/>
  <c r="E8" i="3"/>
  <c r="F8" i="3" s="1"/>
  <c r="H8" i="3" s="1"/>
  <c r="E9" i="3"/>
  <c r="E10" i="3"/>
  <c r="E11" i="3"/>
  <c r="E12" i="3"/>
  <c r="E13" i="3"/>
  <c r="E14" i="3"/>
  <c r="E40" i="3"/>
  <c r="E39" i="3"/>
  <c r="E37" i="3"/>
  <c r="E36" i="3"/>
  <c r="E34" i="3"/>
  <c r="E33" i="3"/>
  <c r="E32" i="3"/>
  <c r="E30" i="3"/>
  <c r="E29" i="3"/>
  <c r="E28" i="3"/>
  <c r="E26" i="3"/>
  <c r="E25" i="3"/>
  <c r="E23" i="3"/>
  <c r="E22" i="3"/>
  <c r="F22" i="3" s="1"/>
  <c r="E20" i="3"/>
  <c r="E19" i="3"/>
  <c r="E18" i="3"/>
  <c r="E16" i="3"/>
  <c r="E6" i="3"/>
  <c r="F6" i="3" s="1"/>
  <c r="H6" i="3" s="1"/>
  <c r="E4" i="3"/>
  <c r="F4" i="3" s="1"/>
  <c r="H4" i="3" s="1"/>
  <c r="E3" i="3"/>
  <c r="F3" i="3" s="1"/>
  <c r="H3" i="3" s="1"/>
  <c r="F16" i="3" l="1"/>
  <c r="H16" i="3" s="1"/>
  <c r="F28" i="3"/>
  <c r="H28" i="3" s="1"/>
  <c r="F33" i="3"/>
  <c r="H33" i="3" s="1"/>
  <c r="F36" i="3"/>
  <c r="H36" i="3" s="1"/>
  <c r="F18" i="3"/>
  <c r="H18" i="3" s="1"/>
  <c r="F23" i="3"/>
  <c r="H23" i="3" s="1"/>
  <c r="F29" i="3"/>
  <c r="H29" i="3" s="1"/>
  <c r="F34" i="3"/>
  <c r="H34" i="3" s="1"/>
  <c r="F37" i="3"/>
  <c r="H37" i="3" s="1"/>
  <c r="F19" i="3"/>
  <c r="H19" i="3" s="1"/>
  <c r="F25" i="3"/>
  <c r="H25" i="3" s="1"/>
  <c r="F30" i="3"/>
  <c r="H30" i="3" s="1"/>
  <c r="F39" i="3"/>
  <c r="H39" i="3" s="1"/>
  <c r="F20" i="3"/>
  <c r="H20" i="3" s="1"/>
  <c r="F26" i="3"/>
  <c r="H26" i="3" s="1"/>
  <c r="F32" i="3"/>
  <c r="H32" i="3" s="1"/>
  <c r="F40" i="3"/>
  <c r="H40" i="3" s="1"/>
  <c r="F10" i="3"/>
  <c r="H10" i="3" s="1"/>
  <c r="F9" i="3"/>
  <c r="H9" i="3" s="1"/>
  <c r="F11" i="3"/>
  <c r="H11" i="3" s="1"/>
  <c r="F12" i="3"/>
  <c r="H12" i="3" s="1"/>
  <c r="F13" i="3"/>
  <c r="H13" i="3" s="1"/>
  <c r="F14" i="3"/>
  <c r="H14" i="3" s="1"/>
</calcChain>
</file>

<file path=xl/sharedStrings.xml><?xml version="1.0" encoding="utf-8"?>
<sst xmlns="http://schemas.openxmlformats.org/spreadsheetml/2006/main" count="81" uniqueCount="73">
  <si>
    <t>№п/п</t>
  </si>
  <si>
    <t>Мощность</t>
  </si>
  <si>
    <t>Наименование марок машин</t>
  </si>
  <si>
    <t>ПРЦ без НДС</t>
  </si>
  <si>
    <t>1 м/час</t>
  </si>
  <si>
    <t>1 м/смена</t>
  </si>
  <si>
    <t>8 т.</t>
  </si>
  <si>
    <t>10 т.</t>
  </si>
  <si>
    <t>Краны гусеничные</t>
  </si>
  <si>
    <t>25 т.</t>
  </si>
  <si>
    <t>РДК-25</t>
  </si>
  <si>
    <t>Краны автомобильные</t>
  </si>
  <si>
    <t>16 т.</t>
  </si>
  <si>
    <t>КС-4572</t>
  </si>
  <si>
    <t>50 т.</t>
  </si>
  <si>
    <t>КАТО-50</t>
  </si>
  <si>
    <t>КС-55713 c гуськом</t>
  </si>
  <si>
    <t>32 т.</t>
  </si>
  <si>
    <t>КС-55729-1В</t>
  </si>
  <si>
    <t>КС-55729-1В с гуськом</t>
  </si>
  <si>
    <t>Экскаваторы пневмоколёсные</t>
  </si>
  <si>
    <t>0,8-1 м3</t>
  </si>
  <si>
    <t>ЕК-18-20, ЕК-18-90, E170W</t>
  </si>
  <si>
    <t>Экскаваторы гусеничные</t>
  </si>
  <si>
    <t>Экскаватор-погрузчик</t>
  </si>
  <si>
    <t>1,2 м3/0,2 м3</t>
  </si>
  <si>
    <t>TEREX-970</t>
  </si>
  <si>
    <t>1 м3/0,23 м3</t>
  </si>
  <si>
    <t>JCB-3CX</t>
  </si>
  <si>
    <t>Гидромолот</t>
  </si>
  <si>
    <t>500 Дж</t>
  </si>
  <si>
    <t>1,1 м3</t>
  </si>
  <si>
    <r>
      <t xml:space="preserve">HYUNDAI R210LC-7 с гидромолотом </t>
    </r>
    <r>
      <rPr>
        <sz val="13.5"/>
        <color rgb="FF000000"/>
        <rFont val="Arial"/>
        <family val="2"/>
        <charset val="204"/>
      </rPr>
      <t xml:space="preserve"> </t>
    </r>
    <r>
      <rPr>
        <sz val="12"/>
        <color theme="1"/>
        <rFont val="Times New Roman"/>
        <family val="1"/>
        <charset val="204"/>
      </rPr>
      <t>SHD 135A R</t>
    </r>
  </si>
  <si>
    <t>Бульдозеры</t>
  </si>
  <si>
    <t>160-175 л.с.</t>
  </si>
  <si>
    <t>ДЗ-109,110, 171</t>
  </si>
  <si>
    <t>ДЗ-109,110, 171 с рыхлителем</t>
  </si>
  <si>
    <t>ДЗ-109,110, 171 с отвалом-корчевателем</t>
  </si>
  <si>
    <t>Трейлеры</t>
  </si>
  <si>
    <t>40 т.</t>
  </si>
  <si>
    <t>тягач КРАЗ-258</t>
  </si>
  <si>
    <t>38 т.</t>
  </si>
  <si>
    <t>тягач МАЗ-6422, КАМАЗ-6460</t>
  </si>
  <si>
    <t>18 т.</t>
  </si>
  <si>
    <t>тягач МАЗ-6422, КАМАЗ-6460 с п/прицепом СЗАП-9327</t>
  </si>
  <si>
    <t>А-транспорт</t>
  </si>
  <si>
    <t>13 т./ 6,5 м3</t>
  </si>
  <si>
    <t>КАМАЗ-55111 с/с</t>
  </si>
  <si>
    <t>20 т/ 16 м3</t>
  </si>
  <si>
    <t>КАМАЗ-6520 с/с</t>
  </si>
  <si>
    <t>Краноманипулятор</t>
  </si>
  <si>
    <t xml:space="preserve"> 2,5 т./7,5 м</t>
  </si>
  <si>
    <t>КАМАЗ-53213  КМУ-90</t>
  </si>
  <si>
    <t>8,8 т./12,3 м</t>
  </si>
  <si>
    <t>КАМАЗ-65115 FASSI F215A.0.24</t>
  </si>
  <si>
    <t>КБ-403, 308</t>
  </si>
  <si>
    <t>КБ-404, 405, 408, КБМ-401П</t>
  </si>
  <si>
    <t>КС-55713-1В</t>
  </si>
  <si>
    <t>КС-55713-1К</t>
  </si>
  <si>
    <t>JCB-J205NLC</t>
  </si>
  <si>
    <t>HITACHI ZX200LC-5G,</t>
  </si>
  <si>
    <t>1,02 м3</t>
  </si>
  <si>
    <t>HYUNDAI R210LC-7</t>
  </si>
  <si>
    <t>TEREX-970 гидром. INDECO HP500</t>
  </si>
  <si>
    <t>С НДС = 20 %</t>
  </si>
  <si>
    <t>разница м/час</t>
  </si>
  <si>
    <t>разница м/смена</t>
  </si>
  <si>
    <t>увеличение стоимости</t>
  </si>
  <si>
    <t>2. Цены могут быть пересмотрены в зависимости от веса доставляемого груза, его габаритов и расстояния перевозок.</t>
  </si>
  <si>
    <t>3. Время нахождения   механизмов и автотранспорта у Заказчика исчисляется с момента выезда с предприятия Исполнителя и до момента возвращения на предприятие Исполнителя с учетом нормального расчетного времени на прогон механизма (автотранспорта), за исключением техники, перевозимой на трейлере.</t>
  </si>
  <si>
    <t>1. В расчете ПРЦ нет затрат стоимости эл. энергии по башенным кранам и стоимости перебазировки, монтажа, демонтажа механизмов.</t>
  </si>
  <si>
    <t>4. При длительных заказах возможно предоставление скидки, согласовывается дополнительно.</t>
  </si>
  <si>
    <t>*Примечание: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</si>
</sst>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.5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wrapText="1"/>
    </xf>
    <xf numFmtId="2" fontId="0" fillId="0" borderId="3" xfId="0" applyNumberFormat="1" applyBorder="1"/>
    <xf numFmtId="0" fontId="0" fillId="0" borderId="3" xfId="0" applyBorder="1"/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D1CB-80CE-4AAA-8453-D77FA8DD642F}">
  <sheetPr>
    <pageSetUpPr fitToPage="1"/>
  </sheetPr>
  <dimension ref="A1:H49"/>
  <sheetViews>
    <sheetView tabSelected="1" topLeftCell="A9" workbookViewId="0">
      <selection activeCell="A38" sqref="A38:F38"/>
    </sheetView>
  </sheetViews>
  <sheetFormatPr defaultRowHeight="15" x14ac:dyDescent="0.25"/>
  <cols>
    <col min="2" max="2" width="12.140625" customWidth="1"/>
    <col min="3" max="3" width="36.28515625" customWidth="1"/>
    <col min="4" max="4" width="12.7109375" customWidth="1"/>
    <col min="5" max="5" width="13.28515625" customWidth="1"/>
    <col min="6" max="6" width="14.7109375" customWidth="1"/>
    <col min="7" max="8" width="0" hidden="1" customWidth="1"/>
  </cols>
  <sheetData>
    <row r="1" spans="1:8" ht="16.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64</v>
      </c>
      <c r="F1" s="18"/>
      <c r="G1" s="16" t="s">
        <v>67</v>
      </c>
      <c r="H1" s="16"/>
    </row>
    <row r="2" spans="1:8" ht="48" customHeight="1" x14ac:dyDescent="0.25">
      <c r="A2" s="18"/>
      <c r="B2" s="18"/>
      <c r="C2" s="18"/>
      <c r="D2" s="18"/>
      <c r="E2" s="11" t="s">
        <v>4</v>
      </c>
      <c r="F2" s="11" t="s">
        <v>5</v>
      </c>
      <c r="G2" s="6" t="s">
        <v>65</v>
      </c>
      <c r="H2" s="1" t="s">
        <v>66</v>
      </c>
    </row>
    <row r="3" spans="1:8" ht="15.75" x14ac:dyDescent="0.25">
      <c r="A3" s="4">
        <v>1</v>
      </c>
      <c r="B3" s="5" t="s">
        <v>6</v>
      </c>
      <c r="C3" s="4" t="s">
        <v>55</v>
      </c>
      <c r="D3" s="9">
        <v>977.54</v>
      </c>
      <c r="E3" s="9">
        <f>D3*1.2</f>
        <v>1173.048</v>
      </c>
      <c r="F3" s="9">
        <f>E3*8</f>
        <v>9384.384</v>
      </c>
      <c r="G3" s="7" t="e">
        <f>D3-#REF!</f>
        <v>#REF!</v>
      </c>
      <c r="H3" s="2" t="e">
        <f>F3-#REF!</f>
        <v>#REF!</v>
      </c>
    </row>
    <row r="4" spans="1:8" ht="15.75" x14ac:dyDescent="0.25">
      <c r="A4" s="4">
        <v>2</v>
      </c>
      <c r="B4" s="5" t="s">
        <v>7</v>
      </c>
      <c r="C4" s="4" t="s">
        <v>56</v>
      </c>
      <c r="D4" s="9">
        <v>1011.02</v>
      </c>
      <c r="E4" s="9">
        <f>D4*1.2</f>
        <v>1213.2239999999999</v>
      </c>
      <c r="F4" s="9">
        <f>E4*8</f>
        <v>9705.7919999999995</v>
      </c>
      <c r="G4" s="7" t="e">
        <f>D4-#REF!</f>
        <v>#REF!</v>
      </c>
      <c r="H4" s="2" t="e">
        <f>F4-#REF!</f>
        <v>#REF!</v>
      </c>
    </row>
    <row r="5" spans="1:8" ht="15.75" x14ac:dyDescent="0.25">
      <c r="A5" s="17" t="s">
        <v>8</v>
      </c>
      <c r="B5" s="17"/>
      <c r="C5" s="17"/>
      <c r="D5" s="17"/>
      <c r="E5" s="17"/>
      <c r="F5" s="17"/>
      <c r="G5" s="8"/>
      <c r="H5" s="3"/>
    </row>
    <row r="6" spans="1:8" ht="15.75" x14ac:dyDescent="0.25">
      <c r="A6" s="4">
        <v>3</v>
      </c>
      <c r="B6" s="5" t="s">
        <v>9</v>
      </c>
      <c r="C6" s="4" t="s">
        <v>10</v>
      </c>
      <c r="D6" s="9">
        <v>1077.1199999999999</v>
      </c>
      <c r="E6" s="9">
        <f>D6*1.2</f>
        <v>1292.5439999999999</v>
      </c>
      <c r="F6" s="9">
        <f>E6*8</f>
        <v>10340.351999999999</v>
      </c>
      <c r="G6" s="7" t="e">
        <f>D6-#REF!</f>
        <v>#REF!</v>
      </c>
      <c r="H6" s="2" t="e">
        <f>F6-#REF!</f>
        <v>#REF!</v>
      </c>
    </row>
    <row r="7" spans="1:8" ht="15.75" x14ac:dyDescent="0.25">
      <c r="A7" s="17" t="s">
        <v>11</v>
      </c>
      <c r="B7" s="17"/>
      <c r="C7" s="17"/>
      <c r="D7" s="17"/>
      <c r="E7" s="17"/>
      <c r="F7" s="17"/>
      <c r="G7" s="8"/>
      <c r="H7" s="3"/>
    </row>
    <row r="8" spans="1:8" ht="15.75" x14ac:dyDescent="0.25">
      <c r="A8" s="4">
        <v>4</v>
      </c>
      <c r="B8" s="5" t="s">
        <v>12</v>
      </c>
      <c r="C8" s="4" t="s">
        <v>13</v>
      </c>
      <c r="D8" s="9">
        <v>1426.7</v>
      </c>
      <c r="E8" s="9">
        <f t="shared" ref="E8:E40" si="0">D8*1.2</f>
        <v>1712.04</v>
      </c>
      <c r="F8" s="9">
        <f t="shared" ref="F8:F14" si="1">E8*8</f>
        <v>13696.32</v>
      </c>
      <c r="G8" s="7" t="e">
        <f>D8-#REF!</f>
        <v>#REF!</v>
      </c>
      <c r="H8" s="2" t="e">
        <f>F8-#REF!</f>
        <v>#REF!</v>
      </c>
    </row>
    <row r="9" spans="1:8" ht="15.75" x14ac:dyDescent="0.25">
      <c r="A9" s="4">
        <v>5</v>
      </c>
      <c r="B9" s="5" t="s">
        <v>14</v>
      </c>
      <c r="C9" s="4" t="s">
        <v>15</v>
      </c>
      <c r="D9" s="9">
        <v>7861.02</v>
      </c>
      <c r="E9" s="9">
        <f t="shared" si="0"/>
        <v>9433.2240000000002</v>
      </c>
      <c r="F9" s="9">
        <f t="shared" si="1"/>
        <v>75465.792000000001</v>
      </c>
      <c r="G9" s="7" t="e">
        <f>D9-#REF!</f>
        <v>#REF!</v>
      </c>
      <c r="H9" s="2" t="e">
        <f>F9-#REF!</f>
        <v>#REF!</v>
      </c>
    </row>
    <row r="10" spans="1:8" ht="15.75" x14ac:dyDescent="0.25">
      <c r="A10" s="4">
        <v>6</v>
      </c>
      <c r="B10" s="5" t="s">
        <v>9</v>
      </c>
      <c r="C10" s="4" t="s">
        <v>57</v>
      </c>
      <c r="D10" s="9">
        <v>1470</v>
      </c>
      <c r="E10" s="9">
        <f t="shared" si="0"/>
        <v>1764</v>
      </c>
      <c r="F10" s="9">
        <f t="shared" si="1"/>
        <v>14112</v>
      </c>
      <c r="G10" s="7" t="e">
        <f>D10-#REF!</f>
        <v>#REF!</v>
      </c>
      <c r="H10" s="2" t="e">
        <f>F10-#REF!</f>
        <v>#REF!</v>
      </c>
    </row>
    <row r="11" spans="1:8" ht="15.75" x14ac:dyDescent="0.25">
      <c r="A11" s="4">
        <v>7</v>
      </c>
      <c r="B11" s="5" t="s">
        <v>9</v>
      </c>
      <c r="C11" s="4" t="s">
        <v>16</v>
      </c>
      <c r="D11" s="9">
        <v>2150</v>
      </c>
      <c r="E11" s="9">
        <f t="shared" si="0"/>
        <v>2580</v>
      </c>
      <c r="F11" s="9">
        <f t="shared" si="1"/>
        <v>20640</v>
      </c>
      <c r="G11" s="7" t="e">
        <f>D11-#REF!</f>
        <v>#REF!</v>
      </c>
      <c r="H11" s="2" t="e">
        <f>F11-#REF!</f>
        <v>#REF!</v>
      </c>
    </row>
    <row r="12" spans="1:8" ht="15.75" x14ac:dyDescent="0.25">
      <c r="A12" s="4">
        <v>8</v>
      </c>
      <c r="B12" s="5" t="s">
        <v>9</v>
      </c>
      <c r="C12" s="4" t="s">
        <v>58</v>
      </c>
      <c r="D12" s="9">
        <v>1495</v>
      </c>
      <c r="E12" s="9">
        <f t="shared" si="0"/>
        <v>1794</v>
      </c>
      <c r="F12" s="9">
        <f t="shared" si="1"/>
        <v>14352</v>
      </c>
      <c r="G12" s="7" t="e">
        <f>D12-#REF!</f>
        <v>#REF!</v>
      </c>
      <c r="H12" s="2" t="e">
        <f>F12-#REF!</f>
        <v>#REF!</v>
      </c>
    </row>
    <row r="13" spans="1:8" ht="15.75" x14ac:dyDescent="0.25">
      <c r="A13" s="4">
        <v>9</v>
      </c>
      <c r="B13" s="5" t="s">
        <v>17</v>
      </c>
      <c r="C13" s="4" t="s">
        <v>18</v>
      </c>
      <c r="D13" s="9">
        <v>2345</v>
      </c>
      <c r="E13" s="9">
        <f t="shared" si="0"/>
        <v>2814</v>
      </c>
      <c r="F13" s="9">
        <f t="shared" si="1"/>
        <v>22512</v>
      </c>
      <c r="G13" s="7" t="e">
        <f>D13-#REF!</f>
        <v>#REF!</v>
      </c>
      <c r="H13" s="2" t="e">
        <f>F13-#REF!</f>
        <v>#REF!</v>
      </c>
    </row>
    <row r="14" spans="1:8" ht="15.75" x14ac:dyDescent="0.25">
      <c r="A14" s="4">
        <v>10</v>
      </c>
      <c r="B14" s="5" t="s">
        <v>17</v>
      </c>
      <c r="C14" s="4" t="s">
        <v>19</v>
      </c>
      <c r="D14" s="9">
        <v>2720</v>
      </c>
      <c r="E14" s="9">
        <f t="shared" si="0"/>
        <v>3264</v>
      </c>
      <c r="F14" s="9">
        <f t="shared" si="1"/>
        <v>26112</v>
      </c>
      <c r="G14" s="7" t="e">
        <f>D14-#REF!</f>
        <v>#REF!</v>
      </c>
      <c r="H14" s="2" t="e">
        <f>F14-#REF!</f>
        <v>#REF!</v>
      </c>
    </row>
    <row r="15" spans="1:8" ht="15.75" x14ac:dyDescent="0.25">
      <c r="A15" s="17" t="s">
        <v>20</v>
      </c>
      <c r="B15" s="17"/>
      <c r="C15" s="17"/>
      <c r="D15" s="17"/>
      <c r="E15" s="17"/>
      <c r="F15" s="17"/>
      <c r="G15" s="8"/>
      <c r="H15" s="3"/>
    </row>
    <row r="16" spans="1:8" ht="15.75" x14ac:dyDescent="0.25">
      <c r="A16" s="4">
        <v>11</v>
      </c>
      <c r="B16" s="5" t="s">
        <v>21</v>
      </c>
      <c r="C16" s="4" t="s">
        <v>22</v>
      </c>
      <c r="D16" s="9">
        <v>1360</v>
      </c>
      <c r="E16" s="9">
        <f t="shared" si="0"/>
        <v>1632</v>
      </c>
      <c r="F16" s="9">
        <f>E16*8</f>
        <v>13056</v>
      </c>
      <c r="G16" s="7" t="e">
        <f>D16-#REF!</f>
        <v>#REF!</v>
      </c>
      <c r="H16" s="2" t="e">
        <f>F16-#REF!</f>
        <v>#REF!</v>
      </c>
    </row>
    <row r="17" spans="1:8" ht="15.75" x14ac:dyDescent="0.25">
      <c r="A17" s="17" t="s">
        <v>23</v>
      </c>
      <c r="B17" s="17"/>
      <c r="C17" s="17"/>
      <c r="D17" s="17"/>
      <c r="E17" s="17"/>
      <c r="F17" s="17"/>
      <c r="G17" s="8"/>
      <c r="H17" s="3"/>
    </row>
    <row r="18" spans="1:8" ht="15.75" x14ac:dyDescent="0.25">
      <c r="A18" s="4">
        <v>12</v>
      </c>
      <c r="B18" s="5" t="s">
        <v>31</v>
      </c>
      <c r="C18" s="4" t="s">
        <v>62</v>
      </c>
      <c r="D18" s="9">
        <v>1833.34</v>
      </c>
      <c r="E18" s="9">
        <f t="shared" si="0"/>
        <v>2200.0079999999998</v>
      </c>
      <c r="F18" s="9">
        <f t="shared" ref="F18:F20" si="2">E18*8</f>
        <v>17600.063999999998</v>
      </c>
      <c r="G18" s="7" t="e">
        <f>D18-#REF!</f>
        <v>#REF!</v>
      </c>
      <c r="H18" s="2" t="e">
        <f>F18-#REF!</f>
        <v>#REF!</v>
      </c>
    </row>
    <row r="19" spans="1:8" ht="15.75" x14ac:dyDescent="0.25">
      <c r="A19" s="4">
        <v>13</v>
      </c>
      <c r="B19" s="5" t="s">
        <v>31</v>
      </c>
      <c r="C19" s="4" t="s">
        <v>60</v>
      </c>
      <c r="D19" s="9">
        <v>1833.34</v>
      </c>
      <c r="E19" s="9">
        <f t="shared" si="0"/>
        <v>2200.0079999999998</v>
      </c>
      <c r="F19" s="9">
        <f t="shared" si="2"/>
        <v>17600.063999999998</v>
      </c>
      <c r="G19" s="7" t="e">
        <f>D19-#REF!</f>
        <v>#REF!</v>
      </c>
      <c r="H19" s="2" t="e">
        <f>F19-#REF!</f>
        <v>#REF!</v>
      </c>
    </row>
    <row r="20" spans="1:8" ht="15.75" x14ac:dyDescent="0.25">
      <c r="A20" s="4">
        <v>14</v>
      </c>
      <c r="B20" s="5" t="s">
        <v>61</v>
      </c>
      <c r="C20" s="4" t="s">
        <v>59</v>
      </c>
      <c r="D20" s="9">
        <v>1833.34</v>
      </c>
      <c r="E20" s="9">
        <f t="shared" si="0"/>
        <v>2200.0079999999998</v>
      </c>
      <c r="F20" s="9">
        <f t="shared" si="2"/>
        <v>17600.063999999998</v>
      </c>
      <c r="G20" s="7" t="e">
        <f>D20-#REF!</f>
        <v>#REF!</v>
      </c>
      <c r="H20" s="2" t="e">
        <f>F20-#REF!</f>
        <v>#REF!</v>
      </c>
    </row>
    <row r="21" spans="1:8" ht="15.75" x14ac:dyDescent="0.25">
      <c r="A21" s="17" t="s">
        <v>24</v>
      </c>
      <c r="B21" s="17"/>
      <c r="C21" s="17"/>
      <c r="D21" s="17"/>
      <c r="E21" s="17"/>
      <c r="F21" s="17"/>
      <c r="G21" s="8"/>
      <c r="H21" s="3"/>
    </row>
    <row r="22" spans="1:8" ht="15.75" x14ac:dyDescent="0.25">
      <c r="A22" s="4">
        <v>15</v>
      </c>
      <c r="B22" s="5" t="s">
        <v>25</v>
      </c>
      <c r="C22" s="4" t="s">
        <v>26</v>
      </c>
      <c r="D22" s="9">
        <v>1360</v>
      </c>
      <c r="E22" s="9">
        <f t="shared" si="0"/>
        <v>1632</v>
      </c>
      <c r="F22" s="9">
        <f>E22*8</f>
        <v>13056</v>
      </c>
      <c r="G22" s="7" t="e">
        <f>D22-#REF!</f>
        <v>#REF!</v>
      </c>
      <c r="H22" s="2" t="e">
        <f>F22-#REF!</f>
        <v>#REF!</v>
      </c>
    </row>
    <row r="23" spans="1:8" ht="15.75" x14ac:dyDescent="0.25">
      <c r="A23" s="4">
        <v>16</v>
      </c>
      <c r="B23" s="5" t="s">
        <v>27</v>
      </c>
      <c r="C23" s="4" t="s">
        <v>28</v>
      </c>
      <c r="D23" s="9">
        <v>1360</v>
      </c>
      <c r="E23" s="9">
        <f t="shared" si="0"/>
        <v>1632</v>
      </c>
      <c r="F23" s="9">
        <f t="shared" ref="F23" si="3">E23*8</f>
        <v>13056</v>
      </c>
      <c r="G23" s="7" t="e">
        <f>D23-#REF!</f>
        <v>#REF!</v>
      </c>
      <c r="H23" s="2" t="e">
        <f>F23-#REF!</f>
        <v>#REF!</v>
      </c>
    </row>
    <row r="24" spans="1:8" ht="15.75" x14ac:dyDescent="0.25">
      <c r="A24" s="17" t="s">
        <v>29</v>
      </c>
      <c r="B24" s="17"/>
      <c r="C24" s="17"/>
      <c r="D24" s="17"/>
      <c r="E24" s="17"/>
      <c r="F24" s="17"/>
      <c r="G24" s="8"/>
      <c r="H24" s="3"/>
    </row>
    <row r="25" spans="1:8" ht="31.5" x14ac:dyDescent="0.25">
      <c r="A25" s="4">
        <v>17</v>
      </c>
      <c r="B25" s="5" t="s">
        <v>30</v>
      </c>
      <c r="C25" s="4" t="s">
        <v>63</v>
      </c>
      <c r="D25" s="9">
        <v>2720</v>
      </c>
      <c r="E25" s="9">
        <f t="shared" si="0"/>
        <v>3264</v>
      </c>
      <c r="F25" s="9">
        <f t="shared" ref="F25:F26" si="4">E25*8</f>
        <v>26112</v>
      </c>
      <c r="G25" s="7" t="e">
        <f>D25-#REF!</f>
        <v>#REF!</v>
      </c>
      <c r="H25" s="2" t="e">
        <f>F25-#REF!</f>
        <v>#REF!</v>
      </c>
    </row>
    <row r="26" spans="1:8" ht="33" x14ac:dyDescent="0.25">
      <c r="A26" s="4">
        <v>18</v>
      </c>
      <c r="B26" s="5" t="s">
        <v>31</v>
      </c>
      <c r="C26" s="4" t="s">
        <v>32</v>
      </c>
      <c r="D26" s="9">
        <v>3080</v>
      </c>
      <c r="E26" s="9">
        <f t="shared" si="0"/>
        <v>3696</v>
      </c>
      <c r="F26" s="9">
        <f t="shared" si="4"/>
        <v>29568</v>
      </c>
      <c r="G26" s="7" t="e">
        <f>D26-#REF!</f>
        <v>#REF!</v>
      </c>
      <c r="H26" s="2" t="e">
        <f>F26-#REF!</f>
        <v>#REF!</v>
      </c>
    </row>
    <row r="27" spans="1:8" ht="15.75" x14ac:dyDescent="0.25">
      <c r="A27" s="17" t="s">
        <v>33</v>
      </c>
      <c r="B27" s="17"/>
      <c r="C27" s="17"/>
      <c r="D27" s="17"/>
      <c r="E27" s="17"/>
      <c r="F27" s="17"/>
      <c r="G27" s="8"/>
      <c r="H27" s="3"/>
    </row>
    <row r="28" spans="1:8" ht="15.75" x14ac:dyDescent="0.25">
      <c r="A28" s="4">
        <v>19</v>
      </c>
      <c r="B28" s="5" t="s">
        <v>34</v>
      </c>
      <c r="C28" s="4" t="s">
        <v>35</v>
      </c>
      <c r="D28" s="9">
        <v>1230</v>
      </c>
      <c r="E28" s="9">
        <f t="shared" si="0"/>
        <v>1476</v>
      </c>
      <c r="F28" s="9">
        <f t="shared" ref="F28:F30" si="5">E28*8</f>
        <v>11808</v>
      </c>
      <c r="G28" s="7" t="e">
        <f>D28-#REF!</f>
        <v>#REF!</v>
      </c>
      <c r="H28" s="2" t="e">
        <f>F28-#REF!</f>
        <v>#REF!</v>
      </c>
    </row>
    <row r="29" spans="1:8" ht="15.75" x14ac:dyDescent="0.25">
      <c r="A29" s="4">
        <v>20</v>
      </c>
      <c r="B29" s="5" t="s">
        <v>34</v>
      </c>
      <c r="C29" s="4" t="s">
        <v>36</v>
      </c>
      <c r="D29" s="9">
        <v>1400</v>
      </c>
      <c r="E29" s="9">
        <f t="shared" si="0"/>
        <v>1680</v>
      </c>
      <c r="F29" s="9">
        <f t="shared" si="5"/>
        <v>13440</v>
      </c>
      <c r="G29" s="7" t="e">
        <f>D29-#REF!</f>
        <v>#REF!</v>
      </c>
      <c r="H29" s="2" t="e">
        <f>F29-#REF!</f>
        <v>#REF!</v>
      </c>
    </row>
    <row r="30" spans="1:8" ht="31.5" x14ac:dyDescent="0.25">
      <c r="A30" s="4">
        <v>21</v>
      </c>
      <c r="B30" s="5" t="s">
        <v>34</v>
      </c>
      <c r="C30" s="4" t="s">
        <v>37</v>
      </c>
      <c r="D30" s="9">
        <v>1416.67</v>
      </c>
      <c r="E30" s="9">
        <f t="shared" si="0"/>
        <v>1700.0040000000001</v>
      </c>
      <c r="F30" s="9">
        <f t="shared" si="5"/>
        <v>13600.032000000001</v>
      </c>
      <c r="G30" s="7" t="e">
        <f>D30-#REF!</f>
        <v>#REF!</v>
      </c>
      <c r="H30" s="2" t="e">
        <f>F30-#REF!</f>
        <v>#REF!</v>
      </c>
    </row>
    <row r="31" spans="1:8" ht="15.75" x14ac:dyDescent="0.25">
      <c r="A31" s="17" t="s">
        <v>38</v>
      </c>
      <c r="B31" s="17"/>
      <c r="C31" s="17"/>
      <c r="D31" s="17"/>
      <c r="E31" s="17"/>
      <c r="F31" s="17"/>
      <c r="G31" s="8"/>
      <c r="H31" s="3"/>
    </row>
    <row r="32" spans="1:8" ht="15.75" x14ac:dyDescent="0.25">
      <c r="A32" s="4">
        <v>22</v>
      </c>
      <c r="B32" s="5" t="s">
        <v>39</v>
      </c>
      <c r="C32" s="4" t="s">
        <v>40</v>
      </c>
      <c r="D32" s="9">
        <v>2330.5100000000002</v>
      </c>
      <c r="E32" s="9">
        <f t="shared" si="0"/>
        <v>2796.6120000000001</v>
      </c>
      <c r="F32" s="9">
        <f t="shared" ref="F32:F34" si="6">E32*8</f>
        <v>22372.896000000001</v>
      </c>
      <c r="G32" s="7" t="e">
        <f>D32-#REF!</f>
        <v>#REF!</v>
      </c>
      <c r="H32" s="2" t="e">
        <f>F32-#REF!</f>
        <v>#REF!</v>
      </c>
    </row>
    <row r="33" spans="1:8" ht="15.75" x14ac:dyDescent="0.25">
      <c r="A33" s="4">
        <v>23</v>
      </c>
      <c r="B33" s="5" t="s">
        <v>41</v>
      </c>
      <c r="C33" s="4" t="s">
        <v>42</v>
      </c>
      <c r="D33" s="9">
        <v>2687.71</v>
      </c>
      <c r="E33" s="9">
        <f t="shared" si="0"/>
        <v>3225.252</v>
      </c>
      <c r="F33" s="9">
        <f t="shared" si="6"/>
        <v>25802.016</v>
      </c>
      <c r="G33" s="7" t="e">
        <f>D33-#REF!</f>
        <v>#REF!</v>
      </c>
      <c r="H33" s="2" t="e">
        <f>F33-#REF!</f>
        <v>#REF!</v>
      </c>
    </row>
    <row r="34" spans="1:8" ht="31.5" x14ac:dyDescent="0.25">
      <c r="A34" s="4">
        <v>24</v>
      </c>
      <c r="B34" s="5" t="s">
        <v>43</v>
      </c>
      <c r="C34" s="4" t="s">
        <v>44</v>
      </c>
      <c r="D34" s="9">
        <v>1746.19</v>
      </c>
      <c r="E34" s="9">
        <f t="shared" si="0"/>
        <v>2095.4279999999999</v>
      </c>
      <c r="F34" s="9">
        <f t="shared" si="6"/>
        <v>16763.423999999999</v>
      </c>
      <c r="G34" s="7" t="e">
        <f>D34-#REF!</f>
        <v>#REF!</v>
      </c>
      <c r="H34" s="2" t="e">
        <f>F34-#REF!</f>
        <v>#REF!</v>
      </c>
    </row>
    <row r="35" spans="1:8" ht="15.75" x14ac:dyDescent="0.25">
      <c r="A35" s="17" t="s">
        <v>45</v>
      </c>
      <c r="B35" s="17"/>
      <c r="C35" s="17"/>
      <c r="D35" s="17"/>
      <c r="E35" s="17"/>
      <c r="F35" s="17"/>
      <c r="G35" s="8"/>
      <c r="H35" s="3"/>
    </row>
    <row r="36" spans="1:8" ht="15.75" x14ac:dyDescent="0.25">
      <c r="A36" s="4">
        <v>25</v>
      </c>
      <c r="B36" s="5" t="s">
        <v>46</v>
      </c>
      <c r="C36" s="4" t="s">
        <v>47</v>
      </c>
      <c r="D36" s="9">
        <v>810</v>
      </c>
      <c r="E36" s="9">
        <f t="shared" si="0"/>
        <v>972</v>
      </c>
      <c r="F36" s="9">
        <f t="shared" ref="F36:F37" si="7">E36*8</f>
        <v>7776</v>
      </c>
      <c r="G36" s="7" t="e">
        <f>D36-#REF!</f>
        <v>#REF!</v>
      </c>
      <c r="H36" s="2" t="e">
        <f>F36-#REF!</f>
        <v>#REF!</v>
      </c>
    </row>
    <row r="37" spans="1:8" ht="15.75" x14ac:dyDescent="0.25">
      <c r="A37" s="4">
        <v>26</v>
      </c>
      <c r="B37" s="5" t="s">
        <v>48</v>
      </c>
      <c r="C37" s="4" t="s">
        <v>49</v>
      </c>
      <c r="D37" s="9">
        <v>1350</v>
      </c>
      <c r="E37" s="9">
        <f t="shared" si="0"/>
        <v>1620</v>
      </c>
      <c r="F37" s="9">
        <f t="shared" si="7"/>
        <v>12960</v>
      </c>
      <c r="G37" s="7" t="e">
        <f>D37-#REF!</f>
        <v>#REF!</v>
      </c>
      <c r="H37" s="2" t="e">
        <f>F37-#REF!</f>
        <v>#REF!</v>
      </c>
    </row>
    <row r="38" spans="1:8" ht="15.75" x14ac:dyDescent="0.25">
      <c r="A38" s="17" t="s">
        <v>50</v>
      </c>
      <c r="B38" s="17"/>
      <c r="C38" s="17"/>
      <c r="D38" s="17"/>
      <c r="E38" s="17"/>
      <c r="F38" s="17"/>
      <c r="G38" s="8"/>
      <c r="H38" s="3"/>
    </row>
    <row r="39" spans="1:8" ht="15.75" x14ac:dyDescent="0.25">
      <c r="A39" s="4">
        <v>27</v>
      </c>
      <c r="B39" s="5" t="s">
        <v>51</v>
      </c>
      <c r="C39" s="4" t="s">
        <v>52</v>
      </c>
      <c r="D39" s="9">
        <v>1200</v>
      </c>
      <c r="E39" s="9">
        <f t="shared" si="0"/>
        <v>1440</v>
      </c>
      <c r="F39" s="9">
        <f t="shared" ref="F39:F40" si="8">E39*8</f>
        <v>11520</v>
      </c>
      <c r="G39" s="7" t="e">
        <f>D39-#REF!</f>
        <v>#REF!</v>
      </c>
      <c r="H39" s="2" t="e">
        <f>F39-#REF!</f>
        <v>#REF!</v>
      </c>
    </row>
    <row r="40" spans="1:8" ht="15.75" x14ac:dyDescent="0.25">
      <c r="A40" s="4">
        <v>28</v>
      </c>
      <c r="B40" s="5" t="s">
        <v>53</v>
      </c>
      <c r="C40" s="4" t="s">
        <v>54</v>
      </c>
      <c r="D40" s="9">
        <v>1300</v>
      </c>
      <c r="E40" s="9">
        <f t="shared" si="0"/>
        <v>1560</v>
      </c>
      <c r="F40" s="9">
        <f t="shared" si="8"/>
        <v>12480</v>
      </c>
      <c r="G40" s="7" t="e">
        <f>D40-#REF!</f>
        <v>#REF!</v>
      </c>
      <c r="H40" s="2" t="e">
        <f>F40-#REF!</f>
        <v>#REF!</v>
      </c>
    </row>
    <row r="41" spans="1:8" x14ac:dyDescent="0.25">
      <c r="A41" s="15" t="s">
        <v>72</v>
      </c>
      <c r="B41" s="15"/>
      <c r="C41" s="12"/>
      <c r="D41" s="12"/>
      <c r="E41" s="12"/>
      <c r="F41" s="12"/>
      <c r="G41" s="12"/>
      <c r="H41" s="12"/>
    </row>
    <row r="42" spans="1:8" ht="33" customHeight="1" x14ac:dyDescent="0.25">
      <c r="A42" s="19" t="s">
        <v>70</v>
      </c>
      <c r="B42" s="19"/>
      <c r="C42" s="19"/>
      <c r="D42" s="19"/>
      <c r="E42" s="19"/>
      <c r="F42" s="19"/>
      <c r="G42" s="13"/>
      <c r="H42" s="13"/>
    </row>
    <row r="43" spans="1:8" ht="15" customHeight="1" x14ac:dyDescent="0.25">
      <c r="A43" s="19" t="s">
        <v>68</v>
      </c>
      <c r="B43" s="19"/>
      <c r="C43" s="19"/>
      <c r="D43" s="19"/>
      <c r="E43" s="19"/>
      <c r="F43" s="19"/>
      <c r="G43" s="13"/>
      <c r="H43" s="13"/>
    </row>
    <row r="44" spans="1:8" ht="47.25" customHeight="1" x14ac:dyDescent="0.25">
      <c r="A44" s="19" t="s">
        <v>69</v>
      </c>
      <c r="B44" s="19"/>
      <c r="C44" s="19"/>
      <c r="D44" s="19"/>
      <c r="E44" s="19"/>
      <c r="F44" s="19"/>
      <c r="G44" s="13"/>
      <c r="H44" s="13"/>
    </row>
    <row r="45" spans="1:8" ht="15" customHeight="1" x14ac:dyDescent="0.25">
      <c r="A45" s="19" t="s">
        <v>71</v>
      </c>
      <c r="B45" s="19"/>
      <c r="C45" s="19"/>
      <c r="D45" s="19"/>
      <c r="E45" s="19"/>
      <c r="F45" s="19"/>
      <c r="G45" s="13"/>
      <c r="H45" s="13"/>
    </row>
    <row r="46" spans="1:8" ht="15.75" x14ac:dyDescent="0.25">
      <c r="A46" s="14"/>
      <c r="B46" s="14"/>
      <c r="C46" s="14"/>
      <c r="D46" s="14"/>
      <c r="E46" s="14"/>
      <c r="F46" s="14"/>
      <c r="G46" s="14"/>
      <c r="H46" s="14"/>
    </row>
    <row r="47" spans="1:8" x14ac:dyDescent="0.25">
      <c r="A47" s="10"/>
      <c r="B47" s="10"/>
      <c r="C47" s="10"/>
      <c r="D47" s="10"/>
      <c r="E47" s="10"/>
      <c r="F47" s="10"/>
      <c r="G47" s="10"/>
      <c r="H47" s="10"/>
    </row>
    <row r="48" spans="1:8" x14ac:dyDescent="0.25">
      <c r="A48" s="10"/>
      <c r="B48" s="10"/>
      <c r="C48" s="10"/>
      <c r="D48" s="10"/>
      <c r="E48" s="10"/>
      <c r="F48" s="10"/>
      <c r="G48" s="10"/>
      <c r="H48" s="10"/>
    </row>
    <row r="49" spans="1:8" x14ac:dyDescent="0.25">
      <c r="A49" s="10"/>
      <c r="B49" s="10"/>
      <c r="C49" s="10"/>
      <c r="D49" s="10"/>
      <c r="E49" s="10"/>
      <c r="F49" s="10"/>
      <c r="G49" s="10"/>
      <c r="H49" s="10"/>
    </row>
  </sheetData>
  <mergeCells count="22">
    <mergeCell ref="A45:F45"/>
    <mergeCell ref="A35:F35"/>
    <mergeCell ref="A38:F38"/>
    <mergeCell ref="A42:F42"/>
    <mergeCell ref="A43:F43"/>
    <mergeCell ref="A44:F44"/>
    <mergeCell ref="A46:H46"/>
    <mergeCell ref="A41:B41"/>
    <mergeCell ref="G1:H1"/>
    <mergeCell ref="A24:F24"/>
    <mergeCell ref="A1:A2"/>
    <mergeCell ref="B1:B2"/>
    <mergeCell ref="C1:C2"/>
    <mergeCell ref="D1:D2"/>
    <mergeCell ref="E1:F1"/>
    <mergeCell ref="A5:F5"/>
    <mergeCell ref="A7:F7"/>
    <mergeCell ref="A15:F15"/>
    <mergeCell ref="A17:F17"/>
    <mergeCell ref="A21:F21"/>
    <mergeCell ref="A27:F27"/>
    <mergeCell ref="A31:F31"/>
  </mergeCells>
  <pageMargins left="0" right="0" top="0" bottom="0" header="0.31496062992125984" footer="0.31496062992125984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ПРЦ с 2019 НДС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2018-12-28T11:05:24Z</dcterms:modified>
</cp:coreProperties>
</file>